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nte\Desktop\"/>
    </mc:Choice>
  </mc:AlternateContent>
  <bookViews>
    <workbookView xWindow="0" yWindow="0" windowWidth="4080" windowHeight="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G10" i="1"/>
  <c r="F10" i="1"/>
  <c r="I9" i="1" l="1"/>
  <c r="K9" i="1" l="1"/>
  <c r="J9" i="1"/>
</calcChain>
</file>

<file path=xl/sharedStrings.xml><?xml version="1.0" encoding="utf-8"?>
<sst xmlns="http://schemas.openxmlformats.org/spreadsheetml/2006/main" count="17" uniqueCount="17">
  <si>
    <t>Z</t>
    <phoneticPr fontId="1"/>
  </si>
  <si>
    <t>SWR2</t>
    <phoneticPr fontId="1"/>
  </si>
  <si>
    <t>SWR1</t>
    <phoneticPr fontId="1"/>
  </si>
  <si>
    <t>入力→</t>
    <rPh sb="0" eb="2">
      <t>ニュウリョク</t>
    </rPh>
    <phoneticPr fontId="1"/>
  </si>
  <si>
    <t>入力容量</t>
    <rPh sb="0" eb="2">
      <t>ニュウリョク</t>
    </rPh>
    <rPh sb="2" eb="4">
      <t>ヨウリョウ</t>
    </rPh>
    <phoneticPr fontId="1"/>
  </si>
  <si>
    <t>キャンセルL</t>
    <phoneticPr fontId="1"/>
  </si>
  <si>
    <t>50Ω以外抵抗受けCGドライブ</t>
    <rPh sb="3" eb="5">
      <t>イガイ</t>
    </rPh>
    <rPh sb="5" eb="7">
      <t>テイコウ</t>
    </rPh>
    <rPh sb="7" eb="8">
      <t>ウ</t>
    </rPh>
    <phoneticPr fontId="1"/>
  </si>
  <si>
    <t>キャンセルコイルを使用しない場合は100000000などと大きな値を入力。</t>
    <rPh sb="9" eb="11">
      <t>シヨウ</t>
    </rPh>
    <rPh sb="14" eb="16">
      <t>バアイ</t>
    </rPh>
    <rPh sb="29" eb="30">
      <t>オオ</t>
    </rPh>
    <rPh sb="32" eb="33">
      <t>アタイ</t>
    </rPh>
    <rPh sb="34" eb="36">
      <t>ニュウリョク</t>
    </rPh>
    <phoneticPr fontId="1"/>
  </si>
  <si>
    <t>SWRはZ比にしたので（簡単だから。。。）SWR≧１のほうを採用。</t>
    <rPh sb="5" eb="6">
      <t>ヒ</t>
    </rPh>
    <rPh sb="12" eb="14">
      <t>カンタン</t>
    </rPh>
    <rPh sb="30" eb="32">
      <t>サイヨウ</t>
    </rPh>
    <phoneticPr fontId="1"/>
  </si>
  <si>
    <t>入力容量には配線の浮遊容量も足すこと。</t>
    <rPh sb="0" eb="2">
      <t>ニュウリョク</t>
    </rPh>
    <rPh sb="2" eb="4">
      <t>ヨウリョウ</t>
    </rPh>
    <rPh sb="6" eb="8">
      <t>ハイセン</t>
    </rPh>
    <rPh sb="9" eb="11">
      <t>フユウ</t>
    </rPh>
    <rPh sb="11" eb="13">
      <t>ヨウリョウ</t>
    </rPh>
    <rPh sb="14" eb="15">
      <t>タ</t>
    </rPh>
    <phoneticPr fontId="1"/>
  </si>
  <si>
    <t>　　　　　　　　　　　　　　　　　　　　　　　　＊キャンセルコイルはResonant-circuiで計算できます。</t>
    <rPh sb="50" eb="52">
      <t>ケイサン</t>
    </rPh>
    <phoneticPr fontId="1"/>
  </si>
  <si>
    <t>50Ω受け以外（200Ωとか12.5Ωとか・・）でも計算できます。</t>
    <rPh sb="3" eb="4">
      <t>ウ</t>
    </rPh>
    <rPh sb="5" eb="7">
      <t>イガイ</t>
    </rPh>
    <rPh sb="26" eb="28">
      <t>ケイサン</t>
    </rPh>
    <phoneticPr fontId="1"/>
  </si>
  <si>
    <t>　　解→</t>
    <rPh sb="2" eb="3">
      <t>カイ</t>
    </rPh>
    <phoneticPr fontId="1"/>
  </si>
  <si>
    <t>R　(Ω)</t>
    <phoneticPr fontId="1"/>
  </si>
  <si>
    <t>L　(μH)</t>
    <phoneticPr fontId="1"/>
  </si>
  <si>
    <t>C　(pF)</t>
    <phoneticPr fontId="1"/>
  </si>
  <si>
    <t>F　(MHｚ)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</si>
</sst>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0" fillId="6" borderId="1" xfId="0" applyFill="1" applyBorder="1">
      <alignment vertical="center"/>
    </xf>
    <xf numFmtId="0" fontId="0" fillId="0" borderId="1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0" fillId="4" borderId="1" xfId="0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9" sqref="D9"/>
    </sheetView>
  </sheetViews>
  <sheetFormatPr defaultRowHeight="13.2" x14ac:dyDescent="0.2"/>
  <cols>
    <col min="5" max="6" width="11.6640625" bestFit="1" customWidth="1"/>
    <col min="7" max="7" width="9.5546875" bestFit="1" customWidth="1"/>
    <col min="8" max="8" width="9.5546875" customWidth="1"/>
    <col min="9" max="9" width="12.77734375" bestFit="1" customWidth="1"/>
  </cols>
  <sheetData>
    <row r="1" spans="1:1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5"/>
      <c r="H2" s="11"/>
      <c r="M2" s="5"/>
    </row>
    <row r="3" spans="1:13" ht="14.4" x14ac:dyDescent="0.2">
      <c r="A3" s="5"/>
      <c r="C3" s="4" t="s">
        <v>6</v>
      </c>
      <c r="D3" s="4"/>
      <c r="E3" s="4"/>
      <c r="H3" s="11"/>
      <c r="M3" s="5"/>
    </row>
    <row r="4" spans="1:13" ht="14.4" x14ac:dyDescent="0.2">
      <c r="A4" s="5"/>
      <c r="C4" s="4"/>
      <c r="D4" s="4"/>
      <c r="E4" s="4"/>
      <c r="H4" s="11"/>
      <c r="M4" s="5"/>
    </row>
    <row r="5" spans="1:13" ht="14.4" x14ac:dyDescent="0.2">
      <c r="A5" s="5"/>
      <c r="C5" s="8" t="s">
        <v>11</v>
      </c>
      <c r="D5" s="4"/>
      <c r="E5" s="4"/>
      <c r="H5" s="11"/>
      <c r="M5" s="5"/>
    </row>
    <row r="6" spans="1:13" x14ac:dyDescent="0.2">
      <c r="A6" s="5"/>
      <c r="H6" s="11"/>
      <c r="M6" s="5"/>
    </row>
    <row r="7" spans="1:13" x14ac:dyDescent="0.2">
      <c r="A7" s="5"/>
      <c r="E7" t="s">
        <v>5</v>
      </c>
      <c r="F7" t="s">
        <v>4</v>
      </c>
      <c r="H7" s="11"/>
      <c r="M7" s="5"/>
    </row>
    <row r="8" spans="1:13" x14ac:dyDescent="0.2">
      <c r="A8" s="5"/>
      <c r="C8" s="1"/>
      <c r="D8" s="9" t="s">
        <v>13</v>
      </c>
      <c r="E8" s="9" t="s">
        <v>14</v>
      </c>
      <c r="F8" s="9" t="s">
        <v>15</v>
      </c>
      <c r="G8" s="9" t="s">
        <v>16</v>
      </c>
      <c r="H8" s="12"/>
      <c r="I8" s="10" t="s">
        <v>0</v>
      </c>
      <c r="J8" s="10" t="s">
        <v>2</v>
      </c>
      <c r="K8" s="10" t="s">
        <v>1</v>
      </c>
      <c r="M8" s="5"/>
    </row>
    <row r="9" spans="1:13" x14ac:dyDescent="0.2">
      <c r="A9" s="5"/>
      <c r="C9" s="1" t="s">
        <v>3</v>
      </c>
      <c r="D9" s="7">
        <v>12.5</v>
      </c>
      <c r="E9" s="7">
        <v>100000000</v>
      </c>
      <c r="F9" s="7">
        <v>110</v>
      </c>
      <c r="G9" s="7">
        <v>51</v>
      </c>
      <c r="H9" s="13" t="s">
        <v>12</v>
      </c>
      <c r="I9" s="3">
        <f>((6.2832*G10)*D10*E10)/SQRT(D10^2*(1-(6.2832*G10)^2*E10*F10)^2+(6.2832*G10)^2*E10^2)</f>
        <v>11.438866734783636</v>
      </c>
      <c r="J9" s="1">
        <f>D10/I9</f>
        <v>1.0927655938144327</v>
      </c>
      <c r="K9" s="1">
        <f>I9/D10</f>
        <v>0.91510933878269085</v>
      </c>
      <c r="M9" s="5"/>
    </row>
    <row r="10" spans="1:13" x14ac:dyDescent="0.2">
      <c r="A10" s="5"/>
      <c r="C10" s="1"/>
      <c r="D10" s="2">
        <f>D9</f>
        <v>12.5</v>
      </c>
      <c r="E10" s="2">
        <f>E9*10^-6</f>
        <v>100</v>
      </c>
      <c r="F10" s="2">
        <f>F9*10^-12</f>
        <v>1.0999999999999999E-10</v>
      </c>
      <c r="G10" s="2">
        <f>G9*10^6</f>
        <v>51000000</v>
      </c>
      <c r="H10" s="14"/>
      <c r="I10" s="6"/>
      <c r="J10" s="6"/>
      <c r="K10" s="6"/>
      <c r="M10" s="5"/>
    </row>
    <row r="11" spans="1:13" x14ac:dyDescent="0.2">
      <c r="A11" s="5"/>
      <c r="H11" s="11"/>
      <c r="M11" s="5"/>
    </row>
    <row r="12" spans="1:13" x14ac:dyDescent="0.2">
      <c r="A12" s="5"/>
      <c r="H12" s="11"/>
      <c r="M12" s="5"/>
    </row>
    <row r="13" spans="1:13" x14ac:dyDescent="0.2">
      <c r="A13" s="5"/>
      <c r="C13" t="s">
        <v>7</v>
      </c>
      <c r="H13" s="11"/>
      <c r="M13" s="5"/>
    </row>
    <row r="14" spans="1:13" x14ac:dyDescent="0.2">
      <c r="A14" s="5"/>
      <c r="C14" t="s">
        <v>9</v>
      </c>
      <c r="H14" s="11"/>
      <c r="M14" s="5"/>
    </row>
    <row r="15" spans="1:13" x14ac:dyDescent="0.2">
      <c r="A15" s="5"/>
      <c r="C15" t="s">
        <v>8</v>
      </c>
      <c r="H15" s="11"/>
      <c r="M15" s="5"/>
    </row>
    <row r="16" spans="1:13" x14ac:dyDescent="0.2">
      <c r="A16" s="5"/>
      <c r="D16" t="s">
        <v>10</v>
      </c>
      <c r="H16" s="11"/>
      <c r="M16" s="5"/>
    </row>
    <row r="17" spans="1:13" x14ac:dyDescent="0.2">
      <c r="A17" s="5"/>
      <c r="H17" s="11"/>
      <c r="M17" s="5"/>
    </row>
    <row r="18" spans="1:13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sheetProtection algorithmName="SHA-512" hashValue="AsX8Ai3tw4+9+LxcDskrDa1o2Jh4FqosIVkJMJq4mxk+GiEoMxjNE7UYsUOQHR8OeQm7DUiHpDTt8HFwxO6C+A==" saltValue="VUGCY52Pvb92gZT6uvqFOg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</dc:creator>
  <cp:lastModifiedBy>mainte</cp:lastModifiedBy>
  <dcterms:created xsi:type="dcterms:W3CDTF">2014-09-07T13:37:56Z</dcterms:created>
  <dcterms:modified xsi:type="dcterms:W3CDTF">2014-09-08T14:08:39Z</dcterms:modified>
</cp:coreProperties>
</file>