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<sst xmlns="http://schemas.openxmlformats.org/spreadsheetml/2006/main" count="14" uniqueCount="14">
  <si>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50Ωとの合成値</t>
  </si>
  <si>
    <t>50ΩにおけるVSWR</t>
  </si>
  <si>
    <t>周波数（MHz）を入力</t>
  </si>
  <si>
    <t>Xc</t>
  </si>
  <si>
    <t>入力容量(pF)を入力</t>
  </si>
  <si>
    <t>（検証用）</t>
  </si>
  <si>
    <t>共振に必要なL(μH)</t>
  </si>
  <si>
    <t>　　　（検証用は数値がゼロであればOK）</t>
  </si>
  <si>
    <t>使い方</t>
  </si>
  <si>
    <t>目的周波数と球の入力容量を入力するだけです。</t>
  </si>
  <si>
    <t>XCをキャンセルするインダクタンスも算出します</t>
  </si>
  <si>
    <t>50Ω純抵抗受けにおける入力容量の処理</t>
  </si>
  <si>
    <t>（入力容量は配線の容量も含めること。）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</si>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</sst>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13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FF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34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1" fillId="35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10" sqref="C10:D10"/>
    </sheetView>
  </sheetViews>
  <sheetFormatPr defaultColWidth="9.140625" defaultRowHeight="15"/>
  <cols>
    <col min="7" max="7" width="9.7109375" style="0" customWidth="1"/>
  </cols>
  <sheetData>
    <row r="1" spans="1:9" ht="27.75" customHeight="1">
      <c r="A1" s="21"/>
      <c r="B1" s="13" t="s">
        <v>11</v>
      </c>
      <c r="C1" s="13"/>
      <c r="D1" s="13"/>
      <c r="E1" s="13"/>
      <c r="F1" s="13"/>
      <c r="G1" s="13"/>
      <c r="H1" s="13"/>
      <c r="I1" s="20"/>
    </row>
    <row r="2" spans="1:9" ht="16.5" thickBot="1">
      <c r="A2" s="21"/>
      <c r="B2" s="14"/>
      <c r="C2" s="14"/>
      <c r="D2" s="14"/>
      <c r="E2" s="14"/>
      <c r="F2" s="14"/>
      <c r="G2" s="14"/>
      <c r="H2" s="12"/>
      <c r="I2" s="20"/>
    </row>
    <row r="3" spans="1:9" ht="12.75">
      <c r="A3" s="21"/>
      <c r="C3" s="3" t="s">
        <v>3</v>
      </c>
      <c r="D3" s="4"/>
      <c r="E3" s="11"/>
      <c r="F3" s="3" t="s">
        <v>6</v>
      </c>
      <c r="G3" s="4"/>
      <c r="I3" s="20"/>
    </row>
    <row r="4" spans="1:9" ht="13.5" thickBot="1">
      <c r="A4" s="21"/>
      <c r="C4" s="5">
        <f>(1000000000000/(2*PI()*C10*1000000*C12))</f>
        <v>53.17927796441303</v>
      </c>
      <c r="D4" s="6"/>
      <c r="E4" s="11"/>
      <c r="F4" s="1">
        <f>10^6/((2*PI()*C10)^2*C12)</f>
        <v>0.33936427257795665</v>
      </c>
      <c r="G4" s="2"/>
      <c r="I4" s="20"/>
    </row>
    <row r="5" spans="1:9" ht="13.5" thickBot="1">
      <c r="A5" s="21"/>
      <c r="C5" s="7" t="s">
        <v>0</v>
      </c>
      <c r="D5" s="8"/>
      <c r="E5" s="11"/>
      <c r="I5" s="20"/>
    </row>
    <row r="6" spans="1:9" ht="12.75">
      <c r="A6" s="21"/>
      <c r="C6" s="5">
        <f>SQRT((2500*C4^2)/(2500+C4^2))</f>
        <v>36.4274592978101</v>
      </c>
      <c r="D6" s="6"/>
      <c r="E6" s="11"/>
      <c r="F6" s="3" t="s">
        <v>5</v>
      </c>
      <c r="G6" s="4"/>
      <c r="I6" s="20"/>
    </row>
    <row r="7" spans="1:9" ht="13.5" thickBot="1">
      <c r="A7" s="21"/>
      <c r="C7" s="7" t="s">
        <v>1</v>
      </c>
      <c r="D7" s="8"/>
      <c r="E7" s="11"/>
      <c r="F7" s="1">
        <f>(2*PI()*C10*F4)-C4</f>
        <v>0</v>
      </c>
      <c r="G7" s="2"/>
      <c r="I7" s="20"/>
    </row>
    <row r="8" spans="1:9" ht="12.75">
      <c r="A8" s="21"/>
      <c r="C8" s="5">
        <f>50/C6</f>
        <v>1.3725909235455747</v>
      </c>
      <c r="D8" s="6"/>
      <c r="E8" t="s">
        <v>7</v>
      </c>
      <c r="I8" s="20"/>
    </row>
    <row r="9" spans="1:9" ht="12.75">
      <c r="A9" s="21"/>
      <c r="C9" s="9" t="s">
        <v>2</v>
      </c>
      <c r="D9" s="10"/>
      <c r="E9" s="11"/>
      <c r="I9" s="20"/>
    </row>
    <row r="10" spans="1:9" ht="12.75">
      <c r="A10" s="21"/>
      <c r="C10" s="15">
        <v>24.94</v>
      </c>
      <c r="D10" s="16"/>
      <c r="E10" s="11"/>
      <c r="I10" s="20"/>
    </row>
    <row r="11" spans="1:9" ht="12.75">
      <c r="A11" s="21"/>
      <c r="C11" s="9" t="s">
        <v>4</v>
      </c>
      <c r="D11" s="10"/>
      <c r="E11" s="11"/>
      <c r="I11" s="20"/>
    </row>
    <row r="12" spans="1:9" ht="13.5" thickBot="1">
      <c r="A12" s="21"/>
      <c r="C12" s="17">
        <v>120</v>
      </c>
      <c r="D12" s="18"/>
      <c r="E12" s="11"/>
      <c r="I12" s="20"/>
    </row>
    <row r="13" spans="1:9" ht="12.75">
      <c r="A13" s="21"/>
      <c r="I13" s="20"/>
    </row>
    <row r="14" spans="1:9" ht="12.75">
      <c r="A14" s="21"/>
      <c r="B14" s="22" t="s">
        <v>8</v>
      </c>
      <c r="I14" s="20"/>
    </row>
    <row r="15" spans="1:9" ht="12.75">
      <c r="A15" s="21"/>
      <c r="C15" t="s">
        <v>9</v>
      </c>
      <c r="I15" s="20"/>
    </row>
    <row r="16" spans="1:12" ht="12.75">
      <c r="A16" s="21"/>
      <c r="C16" t="s">
        <v>10</v>
      </c>
      <c r="I16" s="20"/>
      <c r="L16" s="19" t="s">
        <v>13</v>
      </c>
    </row>
    <row r="17" spans="1:9" ht="12.75">
      <c r="A17" s="21"/>
      <c r="C17" t="s">
        <v>12</v>
      </c>
      <c r="I17" s="20"/>
    </row>
    <row r="18" spans="1:9" ht="12.75">
      <c r="A18" s="21"/>
      <c r="I18" s="20"/>
    </row>
    <row r="19" spans="1:9" ht="12.75">
      <c r="A19" s="21"/>
      <c r="I19" s="20"/>
    </row>
    <row r="20" spans="1:9" ht="12.75">
      <c r="A20" s="21"/>
      <c r="B20" s="21"/>
      <c r="C20" s="21"/>
      <c r="D20" s="21"/>
      <c r="E20" s="21"/>
      <c r="F20" s="21"/>
      <c r="G20" s="21"/>
      <c r="H20" s="21"/>
      <c r="I20" s="20"/>
    </row>
    <row r="21" spans="1:9" ht="12.75">
      <c r="A21" s="21"/>
      <c r="B21" s="21"/>
      <c r="C21" s="21"/>
      <c r="D21" s="21"/>
      <c r="E21" s="21"/>
      <c r="F21" s="21"/>
      <c r="G21" s="21"/>
      <c r="H21" s="21"/>
      <c r="I21" s="21"/>
    </row>
  </sheetData>
  <sheetProtection password="D176" sheet="1" objects="1" scenarios="1" selectLockedCells="1"/>
  <mergeCells count="15">
    <mergeCell ref="F3:G3"/>
    <mergeCell ref="F4:G4"/>
    <mergeCell ref="F6:G6"/>
    <mergeCell ref="F7:G7"/>
    <mergeCell ref="B1:H1"/>
    <mergeCell ref="C9:D9"/>
    <mergeCell ref="C10:D10"/>
    <mergeCell ref="C11:D11"/>
    <mergeCell ref="C12:D12"/>
    <mergeCell ref="C3:D3"/>
    <mergeCell ref="C5:D5"/>
    <mergeCell ref="C7:D7"/>
    <mergeCell ref="C4:D4"/>
    <mergeCell ref="C6:D6"/>
    <mergeCell ref="C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</dc:creator>
  <cp:keywords/>
  <dc:description/>
  <cp:lastModifiedBy>mainte</cp:lastModifiedBy>
  <dcterms:created xsi:type="dcterms:W3CDTF">2014-07-18T23:15:35Z</dcterms:created>
  <dcterms:modified xsi:type="dcterms:W3CDTF">2014-07-19T04:53:41Z</dcterms:modified>
  <cp:category/>
  <cp:version/>
  <cp:contentType/>
  <cp:contentStatus/>
</cp:coreProperties>
</file>